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ase\Desktop\QCTS-Coordenação\Proap\Proap 2024\"/>
    </mc:Choice>
  </mc:AlternateContent>
  <xr:revisionPtr revIDLastSave="0" documentId="13_ncr:1_{ECF5279D-E743-4625-B29A-BDE5AA45C648}" xr6:coauthVersionLast="47" xr6:coauthVersionMax="47" xr10:uidLastSave="{00000000-0000-0000-0000-000000000000}"/>
  <bookViews>
    <workbookView xWindow="-108" yWindow="-108" windowWidth="23256" windowHeight="12576" xr2:uid="{FD33B26C-2B12-452B-9608-F0645EF6FDF2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N9" i="1"/>
  <c r="H9" i="1"/>
  <c r="M9" i="1"/>
  <c r="L9" i="1"/>
  <c r="G9" i="1"/>
  <c r="F9" i="1"/>
  <c r="F10" i="1" s="1"/>
  <c r="L10" i="1" l="1"/>
</calcChain>
</file>

<file path=xl/sharedStrings.xml><?xml version="1.0" encoding="utf-8"?>
<sst xmlns="http://schemas.openxmlformats.org/spreadsheetml/2006/main" count="64" uniqueCount="51">
  <si>
    <t>MATERIAL DE CONSUMO</t>
  </si>
  <si>
    <t>SERVIÇOS - PJ</t>
  </si>
  <si>
    <t>Pedido</t>
  </si>
  <si>
    <t>JUSTIFICATIVA</t>
  </si>
  <si>
    <t>Reparo do equipamento CE - PA 800 Plus - Beckman Coulter que está operando em condições que comprometem o resultado das análises por falta de peça</t>
  </si>
  <si>
    <t>INTERFACE BLOCK</t>
  </si>
  <si>
    <t>Valor Aprovado CONSUMO</t>
  </si>
  <si>
    <t>Valor Aprovado Serviços</t>
  </si>
  <si>
    <t>DOCENTE SOLICITANTE</t>
  </si>
  <si>
    <t xml:space="preserve">ALINE KLASSEN </t>
  </si>
  <si>
    <t>MANUTENÇÃO PREVENTIVA</t>
  </si>
  <si>
    <t>IZILDA BAGATIN</t>
  </si>
  <si>
    <t>manutenção corretiva do Analisador Elementar CHNS, sediado no NIPE encontra-se fora de operação desde NOV/23 por pane geral no forno</t>
  </si>
  <si>
    <t>MANUTENÇÃO DRX</t>
  </si>
  <si>
    <t>Manutenção anual do DRX para alinhamento do feixe de raios X a juste geral da máquina. Essa manutenção é obrigatória segundo o órgão CNEM - Conselho Nacional de Energia Nuclear / Peças a serem substituidas durante a manutenção preventiva do DRX</t>
  </si>
  <si>
    <t>CRISTIANO RAMINELLI</t>
  </si>
  <si>
    <t xml:space="preserve">Carga de Gás Hélio 5.0 (Ultrapuro) </t>
  </si>
  <si>
    <t>A carga de gás hélio 5.0 (ultrapuro) será usada na Central de Análises da UNIFESP (Diadema) por cerca de 4 meses, para manter os equipamentos de CG/EM operacionais. Esses equipamentos são compartilhados por estudantes, professores e pesquisadores de diferentes grupos do PPGQ-CTS</t>
  </si>
  <si>
    <t>Nitrogênio Líquido</t>
  </si>
  <si>
    <t>ALESSANDRO RODRIGUES</t>
  </si>
  <si>
    <t>CHRISTIANE ARRUDA</t>
  </si>
  <si>
    <t>SALDO</t>
  </si>
  <si>
    <t>VALOR DISPONÍVEL</t>
  </si>
  <si>
    <t>SOMA TOTAL</t>
  </si>
  <si>
    <t>SOMA ALÍNEAS</t>
  </si>
  <si>
    <t>SOM TOTAL</t>
  </si>
  <si>
    <t>Manutenção corretiva - bomba turbomolecular PFEIFFER</t>
  </si>
  <si>
    <t>DIOGO OLIVEIRA</t>
  </si>
  <si>
    <t xml:space="preserve">Em função da disponibilidade restrita de verba de custeio que vem assolando o Campus para aquisição de insumos criogênicos, solicitamos alocação de parte da verba PROAP-CAPES 2023 para pagamentos de cargas avulsas de Nitrogênio líquido. </t>
  </si>
  <si>
    <t>ENVIOU DOCUMENTO?</t>
  </si>
  <si>
    <t>SIM</t>
  </si>
  <si>
    <t>Verba Congresso Unifesp</t>
  </si>
  <si>
    <t>FABRÍCIO</t>
  </si>
  <si>
    <t>DIÁRIAS</t>
  </si>
  <si>
    <t>Valor Aprovado Diárias</t>
  </si>
  <si>
    <t>manuteção do espectrômetro de massas de alta resolução micrOTOF-Q II e</t>
  </si>
  <si>
    <t>sim</t>
  </si>
  <si>
    <t>NÚMERO DE DOCENTES DO PPGQ-CTS ATENDIDO</t>
  </si>
  <si>
    <t xml:space="preserve">NÚMERO DE DISCENTES </t>
  </si>
  <si>
    <t>&gt;25</t>
  </si>
  <si>
    <t>&gt;20</t>
  </si>
  <si>
    <t>&gt;30</t>
  </si>
  <si>
    <t>&gt;15</t>
  </si>
  <si>
    <t>URGÊNCIA?</t>
  </si>
  <si>
    <t>Pode ser utilizado parcial?</t>
  </si>
  <si>
    <t>NÃO</t>
  </si>
  <si>
    <t>ao</t>
  </si>
  <si>
    <t>Priorização de Manutenação de Equipamentos mulitisuarios seguindo as normativas 5/2023</t>
  </si>
  <si>
    <t>Número de docentes reduzidos na análise comparativa e não disponibilizdade de utilização parcial de recursos</t>
  </si>
  <si>
    <t>Número de docentes alto na análise compartiva. Valor aprovada na íntegra pela não disponibilidade de uso parcial</t>
  </si>
  <si>
    <t>Número de docentes alto na análise compartiva. Valor aprovado parcialmente pela  disponibilidade de uso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</si>
</sst>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&quot;R$&quot;#,##0.00;[Red]&quot;R$&quot;#,##0.0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u/>
      <sz val="1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2" fillId="7" borderId="1" xfId="0" applyFont="1" applyFill="1" applyBorder="1" applyAlignment="1">
      <alignment horizontal="center"/>
    </xf>
    <xf numFmtId="44" fontId="2" fillId="4" borderId="1" xfId="0" applyNumberFormat="1" applyFont="1" applyFill="1" applyBorder="1" applyAlignment="1">
      <alignment vertical="center"/>
    </xf>
    <xf numFmtId="44" fontId="3" fillId="6" borderId="1" xfId="0" applyNumberFormat="1" applyFont="1" applyFill="1" applyBorder="1"/>
    <xf numFmtId="44" fontId="3" fillId="2" borderId="1" xfId="0" applyNumberFormat="1" applyFont="1" applyFill="1" applyBorder="1"/>
    <xf numFmtId="0" fontId="3" fillId="4" borderId="4" xfId="0" applyFont="1" applyFill="1" applyBorder="1"/>
    <xf numFmtId="0" fontId="2" fillId="5" borderId="1" xfId="0" applyFont="1" applyFill="1" applyBorder="1"/>
    <xf numFmtId="0" fontId="3" fillId="4" borderId="1" xfId="0" applyFont="1" applyFill="1" applyBorder="1"/>
    <xf numFmtId="0" fontId="2" fillId="0" borderId="0" xfId="0" applyFont="1"/>
    <xf numFmtId="0" fontId="3" fillId="4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2" fillId="8" borderId="0" xfId="0" applyFont="1" applyFill="1" applyAlignment="1">
      <alignment horizontal="center" vertic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44" fontId="3" fillId="6" borderId="7" xfId="0" applyNumberFormat="1" applyFont="1" applyFill="1" applyBorder="1" applyAlignment="1">
      <alignment vertical="center"/>
    </xf>
    <xf numFmtId="0" fontId="2" fillId="5" borderId="5" xfId="0" applyFont="1" applyFill="1" applyBorder="1"/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44" fontId="2" fillId="8" borderId="8" xfId="0" applyNumberFormat="1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44" fontId="3" fillId="6" borderId="5" xfId="0" applyNumberFormat="1" applyFont="1" applyFill="1" applyBorder="1" applyAlignment="1">
      <alignment vertical="center"/>
    </xf>
    <xf numFmtId="44" fontId="3" fillId="6" borderId="6" xfId="0" applyNumberFormat="1" applyFont="1" applyFill="1" applyBorder="1" applyAlignment="1">
      <alignment vertical="center"/>
    </xf>
    <xf numFmtId="44" fontId="3" fillId="6" borderId="7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4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0" fillId="4" borderId="8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44" fontId="3" fillId="9" borderId="1" xfId="0" applyNumberFormat="1" applyFont="1" applyFill="1" applyBorder="1" applyAlignment="1">
      <alignment vertical="center"/>
    </xf>
    <xf numFmtId="44" fontId="3" fillId="9" borderId="1" xfId="0" applyNumberFormat="1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vertical="center" wrapText="1"/>
    </xf>
    <xf numFmtId="44" fontId="4" fillId="9" borderId="1" xfId="1" applyNumberFormat="1" applyFont="1" applyFill="1" applyBorder="1"/>
    <xf numFmtId="0" fontId="3" fillId="9" borderId="1" xfId="0" applyFont="1" applyFill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10AD3-31FC-47CF-8B55-21A9AF286E05}">
  <dimension ref="A1:P12"/>
  <sheetViews>
    <sheetView tabSelected="1" topLeftCell="D4" zoomScale="70" zoomScaleNormal="70" workbookViewId="0">
      <selection activeCell="L6" sqref="L6"/>
    </sheetView>
  </sheetViews>
  <sheetFormatPr defaultRowHeight="14.4" x14ac:dyDescent="0.3"/>
  <cols>
    <col min="1" max="1" width="27.6640625" customWidth="1"/>
    <col min="2" max="2" width="14" customWidth="1"/>
    <col min="3" max="3" width="20" customWidth="1"/>
    <col min="4" max="4" width="18.88671875" customWidth="1"/>
    <col min="5" max="5" width="13" customWidth="1"/>
    <col min="6" max="6" width="16.44140625" customWidth="1"/>
    <col min="7" max="9" width="16.109375" customWidth="1"/>
    <col min="10" max="10" width="66.88671875" customWidth="1"/>
    <col min="11" max="11" width="20.109375" customWidth="1"/>
    <col min="12" max="14" width="17.6640625" customWidth="1"/>
    <col min="15" max="15" width="47.5546875" customWidth="1"/>
  </cols>
  <sheetData>
    <row r="1" spans="1:16" ht="75" customHeight="1" x14ac:dyDescent="0.3">
      <c r="A1" s="10" t="s">
        <v>2</v>
      </c>
      <c r="B1" s="11" t="s">
        <v>8</v>
      </c>
      <c r="C1" s="11" t="s">
        <v>29</v>
      </c>
      <c r="D1" s="11" t="s">
        <v>37</v>
      </c>
      <c r="E1" s="11" t="s">
        <v>38</v>
      </c>
      <c r="F1" s="11" t="s">
        <v>0</v>
      </c>
      <c r="G1" s="11" t="s">
        <v>1</v>
      </c>
      <c r="H1" s="11" t="s">
        <v>33</v>
      </c>
      <c r="I1" s="11" t="s">
        <v>44</v>
      </c>
      <c r="J1" s="11" t="s">
        <v>3</v>
      </c>
      <c r="K1" s="11" t="s">
        <v>43</v>
      </c>
      <c r="L1" s="12" t="s">
        <v>6</v>
      </c>
      <c r="M1" s="13" t="s">
        <v>7</v>
      </c>
      <c r="N1" s="13" t="s">
        <v>34</v>
      </c>
      <c r="O1" s="1" t="s">
        <v>3</v>
      </c>
    </row>
    <row r="2" spans="1:16" ht="73.2" customHeight="1" x14ac:dyDescent="0.3">
      <c r="A2" s="39" t="s">
        <v>5</v>
      </c>
      <c r="B2" s="39" t="s">
        <v>9</v>
      </c>
      <c r="C2" s="39" t="s">
        <v>30</v>
      </c>
      <c r="D2" s="39">
        <v>2</v>
      </c>
      <c r="E2" s="40">
        <v>6</v>
      </c>
      <c r="F2" s="41">
        <v>18250</v>
      </c>
      <c r="G2" s="41">
        <v>2150</v>
      </c>
      <c r="H2" s="41"/>
      <c r="I2" s="41" t="s">
        <v>45</v>
      </c>
      <c r="J2" s="42" t="s">
        <v>4</v>
      </c>
      <c r="K2" s="42"/>
      <c r="L2" s="41">
        <v>0</v>
      </c>
      <c r="M2" s="41">
        <v>0</v>
      </c>
      <c r="N2" s="41"/>
      <c r="O2" s="43" t="s">
        <v>48</v>
      </c>
    </row>
    <row r="3" spans="1:16" ht="56.4" customHeight="1" x14ac:dyDescent="0.3">
      <c r="A3" s="31" t="s">
        <v>10</v>
      </c>
      <c r="B3" s="31" t="s">
        <v>11</v>
      </c>
      <c r="C3" s="31" t="s">
        <v>30</v>
      </c>
      <c r="D3" s="31">
        <v>9</v>
      </c>
      <c r="E3" s="32">
        <v>20</v>
      </c>
      <c r="F3" s="2">
        <v>0</v>
      </c>
      <c r="G3" s="2">
        <v>6268.2</v>
      </c>
      <c r="H3" s="2"/>
      <c r="I3" s="2" t="s">
        <v>45</v>
      </c>
      <c r="J3" s="33" t="s">
        <v>12</v>
      </c>
      <c r="K3" s="33"/>
      <c r="L3" s="47">
        <v>0</v>
      </c>
      <c r="M3" s="47">
        <v>6268.2</v>
      </c>
      <c r="N3" s="47"/>
      <c r="O3" s="34" t="s">
        <v>49</v>
      </c>
    </row>
    <row r="4" spans="1:16" ht="72.599999999999994" customHeight="1" x14ac:dyDescent="0.3">
      <c r="A4" s="31" t="s">
        <v>16</v>
      </c>
      <c r="B4" s="35" t="s">
        <v>15</v>
      </c>
      <c r="C4" s="35" t="s">
        <v>30</v>
      </c>
      <c r="D4" s="31">
        <v>8</v>
      </c>
      <c r="E4" s="32" t="s">
        <v>42</v>
      </c>
      <c r="F4" s="2">
        <v>5000</v>
      </c>
      <c r="G4" s="2">
        <v>0</v>
      </c>
      <c r="H4" s="2"/>
      <c r="I4" s="2" t="s">
        <v>30</v>
      </c>
      <c r="J4" s="36" t="s">
        <v>17</v>
      </c>
      <c r="K4" s="36"/>
      <c r="L4" s="47">
        <v>3498.47</v>
      </c>
      <c r="M4" s="47">
        <v>0</v>
      </c>
      <c r="N4" s="47"/>
      <c r="O4" s="34" t="s">
        <v>50</v>
      </c>
    </row>
    <row r="5" spans="1:16" ht="56.4" customHeight="1" x14ac:dyDescent="0.3">
      <c r="A5" s="31" t="s">
        <v>18</v>
      </c>
      <c r="B5" s="35" t="s">
        <v>19</v>
      </c>
      <c r="C5" s="35" t="s">
        <v>30</v>
      </c>
      <c r="D5" s="31">
        <v>15</v>
      </c>
      <c r="E5" s="32" t="s">
        <v>41</v>
      </c>
      <c r="F5" s="2">
        <v>15000</v>
      </c>
      <c r="G5" s="2">
        <v>0</v>
      </c>
      <c r="H5" s="2"/>
      <c r="I5" s="2" t="s">
        <v>30</v>
      </c>
      <c r="J5" s="33" t="s">
        <v>28</v>
      </c>
      <c r="K5" s="33"/>
      <c r="L5" s="47">
        <v>12000</v>
      </c>
      <c r="M5" s="47">
        <v>0</v>
      </c>
      <c r="N5" s="47"/>
      <c r="O5" s="34" t="s">
        <v>50</v>
      </c>
    </row>
    <row r="6" spans="1:16" ht="55.2" customHeight="1" x14ac:dyDescent="0.3">
      <c r="A6" s="39" t="s">
        <v>31</v>
      </c>
      <c r="B6" s="44" t="s">
        <v>32</v>
      </c>
      <c r="C6" s="44"/>
      <c r="D6" s="39">
        <v>0</v>
      </c>
      <c r="E6" s="40"/>
      <c r="F6" s="41"/>
      <c r="G6" s="41"/>
      <c r="H6" s="41">
        <v>1000</v>
      </c>
      <c r="I6" s="41"/>
      <c r="J6" s="42"/>
      <c r="K6" s="42"/>
      <c r="L6" s="41"/>
      <c r="M6" s="41"/>
      <c r="N6" s="41">
        <v>0</v>
      </c>
      <c r="O6" s="43" t="s">
        <v>47</v>
      </c>
    </row>
    <row r="7" spans="1:16" ht="56.4" customHeight="1" x14ac:dyDescent="0.3">
      <c r="A7" s="35" t="s">
        <v>26</v>
      </c>
      <c r="B7" s="35" t="s">
        <v>27</v>
      </c>
      <c r="C7" s="35" t="s">
        <v>30</v>
      </c>
      <c r="D7" s="31">
        <v>14</v>
      </c>
      <c r="E7" s="32" t="s">
        <v>39</v>
      </c>
      <c r="F7" s="2">
        <v>0</v>
      </c>
      <c r="G7" s="2">
        <v>12235.33</v>
      </c>
      <c r="H7" s="2"/>
      <c r="I7" s="2" t="s">
        <v>45</v>
      </c>
      <c r="J7" s="33" t="s">
        <v>35</v>
      </c>
      <c r="K7" s="33"/>
      <c r="L7" s="47"/>
      <c r="M7" s="47">
        <v>12235.33</v>
      </c>
      <c r="N7" s="47"/>
      <c r="O7" s="34" t="s">
        <v>46</v>
      </c>
    </row>
    <row r="8" spans="1:16" ht="82.2" customHeight="1" x14ac:dyDescent="0.3">
      <c r="A8" s="39" t="s">
        <v>13</v>
      </c>
      <c r="B8" s="44" t="s">
        <v>20</v>
      </c>
      <c r="C8" s="44" t="s">
        <v>36</v>
      </c>
      <c r="D8" s="39">
        <v>5</v>
      </c>
      <c r="E8" s="40" t="s">
        <v>40</v>
      </c>
      <c r="F8" s="41">
        <v>3589.28</v>
      </c>
      <c r="G8" s="41">
        <v>8416.5</v>
      </c>
      <c r="H8" s="41"/>
      <c r="I8" s="41" t="s">
        <v>45</v>
      </c>
      <c r="J8" s="42" t="s">
        <v>14</v>
      </c>
      <c r="K8" s="42"/>
      <c r="L8" s="41">
        <v>0</v>
      </c>
      <c r="M8" s="41">
        <v>0</v>
      </c>
      <c r="N8" s="45"/>
      <c r="O8" s="46" t="s">
        <v>48</v>
      </c>
      <c r="P8" s="14"/>
    </row>
    <row r="9" spans="1:16" x14ac:dyDescent="0.3">
      <c r="A9" s="23" t="s">
        <v>24</v>
      </c>
      <c r="B9" s="24"/>
      <c r="C9" s="24"/>
      <c r="D9" s="25"/>
      <c r="E9" s="17"/>
      <c r="F9" s="3">
        <f>SUM(F2:F8)</f>
        <v>41839.279999999999</v>
      </c>
      <c r="G9" s="3">
        <f>SUM(G2:G8)</f>
        <v>29070.03</v>
      </c>
      <c r="H9" s="3">
        <f>SUM(H2:H8)</f>
        <v>1000</v>
      </c>
      <c r="I9" s="3"/>
      <c r="J9" s="3"/>
      <c r="K9" s="3"/>
      <c r="L9" s="4">
        <f>SUM(L2:L8)</f>
        <v>15498.47</v>
      </c>
      <c r="M9" s="4">
        <f>SUM(M2:M8)</f>
        <v>18503.53</v>
      </c>
      <c r="N9" s="4">
        <f>SUM(N2:N8)</f>
        <v>0</v>
      </c>
      <c r="O9" s="5" t="s">
        <v>24</v>
      </c>
    </row>
    <row r="10" spans="1:16" x14ac:dyDescent="0.3">
      <c r="A10" s="23" t="s">
        <v>23</v>
      </c>
      <c r="B10" s="24"/>
      <c r="C10" s="24"/>
      <c r="D10" s="25"/>
      <c r="E10" s="16"/>
      <c r="F10" s="28">
        <f>SUM(F9:H9)</f>
        <v>71909.31</v>
      </c>
      <c r="G10" s="29"/>
      <c r="H10" s="30"/>
      <c r="I10" s="18"/>
      <c r="J10" s="6"/>
      <c r="K10" s="19"/>
      <c r="L10" s="20">
        <f>SUM(L9:N9)</f>
        <v>34002</v>
      </c>
      <c r="M10" s="21"/>
      <c r="N10" s="22"/>
      <c r="O10" s="7" t="s">
        <v>25</v>
      </c>
    </row>
    <row r="11" spans="1:16" x14ac:dyDescent="0.3">
      <c r="A11" s="8"/>
      <c r="B11" s="8"/>
      <c r="C11" s="8"/>
      <c r="D11" s="8"/>
      <c r="E11" s="8"/>
      <c r="F11" s="26"/>
      <c r="G11" s="27"/>
      <c r="H11" s="15"/>
      <c r="I11" s="15"/>
      <c r="J11" s="8"/>
      <c r="K11" s="8"/>
      <c r="L11" s="20">
        <v>34002</v>
      </c>
      <c r="M11" s="21"/>
      <c r="N11" s="22"/>
      <c r="O11" s="7" t="s">
        <v>22</v>
      </c>
    </row>
    <row r="12" spans="1:16" x14ac:dyDescent="0.3">
      <c r="L12" s="37">
        <f>L11-L10</f>
        <v>0</v>
      </c>
      <c r="M12" s="38"/>
      <c r="N12" s="38"/>
      <c r="O12" s="9" t="s">
        <v>21</v>
      </c>
    </row>
  </sheetData>
  <mergeCells count="7">
    <mergeCell ref="L12:N12"/>
    <mergeCell ref="L11:N11"/>
    <mergeCell ref="L10:N10"/>
    <mergeCell ref="A9:D9"/>
    <mergeCell ref="A10:D10"/>
    <mergeCell ref="F11:G11"/>
    <mergeCell ref="F10:H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Caseli</dc:creator>
  <cp:lastModifiedBy>Luciano Caseli</cp:lastModifiedBy>
  <dcterms:created xsi:type="dcterms:W3CDTF">2023-04-25T17:18:07Z</dcterms:created>
  <dcterms:modified xsi:type="dcterms:W3CDTF">2024-04-29T15:46:27Z</dcterms:modified>
</cp:coreProperties>
</file>